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F6" i="1"/>
  <c r="G16" i="1"/>
  <c r="G15" i="1" s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<sst xmlns="http://schemas.openxmlformats.org/spreadsheetml/2006/main" count="27" uniqueCount="27">
  <si>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</si>
  <si>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</si>
  <si>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</si>
  <si>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</si>
  <si>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</si>
  <si>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</si>
  <si>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</si>
  <si>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</si>
  <si>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</si>
  <si>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</si>
  <si>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</si>
  <si>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</si>
  <si>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</si>
  <si>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</si>
  <si>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</si>
  <si>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</si>
  <si>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</si>
  <si>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</si>
  <si>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</si>
  <si>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</si>
  <si>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</si>
  <si>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</si>
  <si>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</si>
  <si>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</si>
  <si>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</si>
  <si>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</si>
  <si>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SAN FELIPE
ESTADO ANALÍTICO DEL ACTIVO
Del 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</si>
</sst>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638632227.34000003</v>
      </c>
      <c r="D4" s="13">
        <f>SUM(D6+D15)</f>
        <v>1130133185.6700001</v>
      </c>
      <c r="E4" s="13">
        <f>SUM(E6+E15)</f>
        <v>965971738.07000005</v>
      </c>
      <c r="F4" s="13">
        <f>SUM(F6+F15)</f>
        <v>802793674.93999994</v>
      </c>
      <c r="G4" s="13">
        <f>SUM(G6+G15)</f>
        <v>164161447.59999999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89732599.730000004</v>
      </c>
      <c r="D6" s="13">
        <f>SUM(D7:D13)</f>
        <v>1057927166.7600001</v>
      </c>
      <c r="E6" s="13">
        <f>SUM(E7:E13)</f>
        <v>959797166.10000002</v>
      </c>
      <c r="F6" s="13">
        <f>SUM(F7:F13)</f>
        <v>187862600.39000002</v>
      </c>
      <c r="G6" s="18">
        <f>SUM(G7:G13)</f>
        <v>98130000.660000026</v>
      </c>
    </row>
    <row r="7" spans="1:7" x14ac:dyDescent="0.2">
      <c r="A7" s="3">
        <v>1110</v>
      </c>
      <c r="B7" s="7" t="s">
        <v>9</v>
      </c>
      <c r="C7" s="18">
        <v>70631107.560000002</v>
      </c>
      <c r="D7" s="18">
        <v>504418885.07999998</v>
      </c>
      <c r="E7" s="18">
        <v>432663662.42000002</v>
      </c>
      <c r="F7" s="18">
        <f>C7+D7-E7</f>
        <v>142386330.21999997</v>
      </c>
      <c r="G7" s="18">
        <f t="shared" ref="G7:G13" si="0">F7-C7</f>
        <v>71755222.659999967</v>
      </c>
    </row>
    <row r="8" spans="1:7" x14ac:dyDescent="0.2">
      <c r="A8" s="3">
        <v>1120</v>
      </c>
      <c r="B8" s="7" t="s">
        <v>10</v>
      </c>
      <c r="C8" s="18">
        <v>5414992.75</v>
      </c>
      <c r="D8" s="18">
        <v>493039543.60000002</v>
      </c>
      <c r="E8" s="18">
        <v>490624961.77999997</v>
      </c>
      <c r="F8" s="18">
        <f t="shared" ref="F8:F13" si="1">C8+D8-E8</f>
        <v>7829574.5700000525</v>
      </c>
      <c r="G8" s="18">
        <f t="shared" si="0"/>
        <v>2414581.8200000525</v>
      </c>
    </row>
    <row r="9" spans="1:7" x14ac:dyDescent="0.2">
      <c r="A9" s="3">
        <v>1130</v>
      </c>
      <c r="B9" s="7" t="s">
        <v>11</v>
      </c>
      <c r="C9" s="18">
        <v>13686499.42</v>
      </c>
      <c r="D9" s="18">
        <v>60468738.079999998</v>
      </c>
      <c r="E9" s="18">
        <v>36508541.899999999</v>
      </c>
      <c r="F9" s="18">
        <f t="shared" si="1"/>
        <v>37646695.600000001</v>
      </c>
      <c r="G9" s="18">
        <f t="shared" si="0"/>
        <v>23960196.18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548899627.61000001</v>
      </c>
      <c r="D15" s="13">
        <f>SUM(D16:D24)</f>
        <v>72206018.909999996</v>
      </c>
      <c r="E15" s="13">
        <f>SUM(E16:E24)</f>
        <v>6174571.9699999997</v>
      </c>
      <c r="F15" s="13">
        <f>SUM(F16:F24)</f>
        <v>614931074.54999995</v>
      </c>
      <c r="G15" s="13">
        <f>SUM(G16:G24)</f>
        <v>66031446.939999975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522769392.48000002</v>
      </c>
      <c r="D18" s="19">
        <v>71355461.609999999</v>
      </c>
      <c r="E18" s="19">
        <v>6149381.96</v>
      </c>
      <c r="F18" s="19">
        <f t="shared" si="3"/>
        <v>587975472.13</v>
      </c>
      <c r="G18" s="19">
        <f t="shared" si="2"/>
        <v>65206079.649999976</v>
      </c>
    </row>
    <row r="19" spans="1:7" x14ac:dyDescent="0.2">
      <c r="A19" s="3">
        <v>1240</v>
      </c>
      <c r="B19" s="7" t="s">
        <v>18</v>
      </c>
      <c r="C19" s="18">
        <v>62395969.32</v>
      </c>
      <c r="D19" s="18">
        <v>850557.3</v>
      </c>
      <c r="E19" s="18">
        <v>25190.01</v>
      </c>
      <c r="F19" s="18">
        <f t="shared" si="3"/>
        <v>63221336.609999999</v>
      </c>
      <c r="G19" s="18">
        <f t="shared" si="2"/>
        <v>825367.28999999911</v>
      </c>
    </row>
    <row r="20" spans="1:7" x14ac:dyDescent="0.2">
      <c r="A20" s="3">
        <v>1250</v>
      </c>
      <c r="B20" s="7" t="s">
        <v>19</v>
      </c>
      <c r="C20" s="18">
        <v>1569892.83</v>
      </c>
      <c r="D20" s="18">
        <v>0</v>
      </c>
      <c r="E20" s="18">
        <v>0</v>
      </c>
      <c r="F20" s="18">
        <f t="shared" si="3"/>
        <v>1569892.83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-37877248.950000003</v>
      </c>
      <c r="D21" s="18">
        <v>0</v>
      </c>
      <c r="E21" s="18">
        <v>0</v>
      </c>
      <c r="F21" s="18">
        <f t="shared" si="3"/>
        <v>-37877248.950000003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ht="17.25" customHeight="1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2019-10-29T23:13:48Z</cp:lastPrinted>
  <dcterms:created xsi:type="dcterms:W3CDTF">2014-02-09T04:04:15Z</dcterms:created>
  <dcterms:modified xsi:type="dcterms:W3CDTF">2019-11-04T17:50:55Z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